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lvincarie/Downloads/"/>
    </mc:Choice>
  </mc:AlternateContent>
  <xr:revisionPtr revIDLastSave="0" documentId="13_ncr:1_{ED7D6D11-A5F8-C84D-B003-E6D3EFB7FDC3}" xr6:coauthVersionLast="47" xr6:coauthVersionMax="47" xr10:uidLastSave="{00000000-0000-0000-0000-000000000000}"/>
  <bookViews>
    <workbookView xWindow="0" yWindow="500" windowWidth="28800" windowHeight="17500" tabRatio="891" xr2:uid="{00000000-000D-0000-FFFF-FFFF00000000}"/>
  </bookViews>
  <sheets>
    <sheet name="INSTRUCTIONS" sheetId="14" r:id="rId1"/>
    <sheet name="SUMMARY" sheetId="1" r:id="rId2"/>
    <sheet name="Local Brother Dues" sheetId="15" r:id="rId3"/>
    <sheet name="Fundraising-Other Income" sheetId="3" r:id="rId4"/>
    <sheet name="Annual HQ Fees" sheetId="17" r:id="rId5"/>
    <sheet name="NM &amp; Init Fees" sheetId="2" r:id="rId6"/>
    <sheet name="Chapter Expense Worksheet" sheetId="4" r:id="rId7"/>
    <sheet name="Housing-Rent Worksheet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16" i="19" l="1"/>
  <c r="B22" i="1" s="1"/>
  <c r="C68" i="4"/>
  <c r="B15" i="2"/>
  <c r="B9" i="2"/>
  <c r="B19" i="17"/>
  <c r="B9" i="17"/>
  <c r="B17" i="17" s="1"/>
  <c r="B12" i="17"/>
  <c r="B18" i="17" s="1"/>
  <c r="C93" i="4"/>
  <c r="C99" i="4" s="1"/>
  <c r="C86" i="4"/>
  <c r="C77" i="4"/>
  <c r="C17" i="4"/>
  <c r="C32" i="4"/>
  <c r="C58" i="4"/>
  <c r="C48" i="4"/>
  <c r="C17" i="3"/>
  <c r="B13" i="1" s="1"/>
  <c r="B10" i="15"/>
  <c r="B14" i="15" s="1"/>
  <c r="B11" i="1" s="1"/>
  <c r="C101" i="4" l="1"/>
  <c r="B21" i="1"/>
  <c r="B17" i="2"/>
  <c r="B20" i="17"/>
  <c r="B19" i="1" s="1"/>
  <c r="B20" i="1" l="1"/>
  <c r="B24" i="1" s="1"/>
  <c r="B12" i="1"/>
  <c r="B15" i="1" s="1"/>
  <c r="B26" i="1" l="1"/>
</calcChain>
</file>

<file path=xl/sharedStrings.xml><?xml version="1.0" encoding="utf-8"?>
<sst xmlns="http://schemas.openxmlformats.org/spreadsheetml/2006/main" count="255" uniqueCount="176">
  <si>
    <t># of Brothers In Chapter:</t>
  </si>
  <si>
    <t>Total Expenses:</t>
  </si>
  <si>
    <t>LEGEND:</t>
  </si>
  <si>
    <t>cells with blue fill - input data</t>
  </si>
  <si>
    <t>Fundraising Events:</t>
  </si>
  <si>
    <t>Date</t>
  </si>
  <si>
    <t>Event</t>
  </si>
  <si>
    <t>Income</t>
  </si>
  <si>
    <t>x</t>
  </si>
  <si>
    <t>total expected income from fundraisers:</t>
  </si>
  <si>
    <t>Other</t>
  </si>
  <si>
    <t>Costs</t>
  </si>
  <si>
    <t>*  each of these should have a detailed budget</t>
  </si>
  <si>
    <t xml:space="preserve">   totaling the cost shown here.</t>
  </si>
  <si>
    <t xml:space="preserve">   For example: pizza, plates, sodas, ice, cups, etc</t>
  </si>
  <si>
    <t>Social Budget</t>
  </si>
  <si>
    <t>Totals:</t>
  </si>
  <si>
    <t xml:space="preserve">   For example: band party</t>
  </si>
  <si>
    <t xml:space="preserve">         how much for band, how many people expected</t>
  </si>
  <si>
    <t xml:space="preserve">         how much charging per head, refreshments</t>
  </si>
  <si>
    <t xml:space="preserve">         security if needed, etc</t>
  </si>
  <si>
    <t>Athletics Budget</t>
  </si>
  <si>
    <t>Team</t>
  </si>
  <si>
    <t>Item</t>
  </si>
  <si>
    <t>Misc Copies throughout semester</t>
  </si>
  <si>
    <t>Misc Postage throughout semester</t>
  </si>
  <si>
    <t>Alumni Relations Budget</t>
  </si>
  <si>
    <t>Web page fees</t>
  </si>
  <si>
    <t>Semesterly Newsletter (copies/postage)</t>
  </si>
  <si>
    <t>Awards / Cups / Etc Budget</t>
  </si>
  <si>
    <t>cost of a senior cup:</t>
  </si>
  <si>
    <t># of brothers graduating this semester:</t>
  </si>
  <si>
    <t>Senior Cups</t>
  </si>
  <si>
    <t>If you need to insert rows, be sure that any/all SUM formulas contain all necessary information.</t>
  </si>
  <si>
    <t xml:space="preserve">     Otherwise, the SUMMARY tab will be inaccurate.</t>
  </si>
  <si>
    <t>PI LAMBDA PHI</t>
  </si>
  <si>
    <t>Event 1</t>
  </si>
  <si>
    <t>Event 3</t>
  </si>
  <si>
    <t>Event 4</t>
  </si>
  <si>
    <t>Event 2</t>
  </si>
  <si>
    <t>Event 5</t>
  </si>
  <si>
    <t>Event 6</t>
  </si>
  <si>
    <t>Event 7</t>
  </si>
  <si>
    <t>Event 8</t>
  </si>
  <si>
    <t>Event 9</t>
  </si>
  <si>
    <t>Item 6</t>
  </si>
  <si>
    <t>Item 7</t>
  </si>
  <si>
    <t>Item 8</t>
  </si>
  <si>
    <t>Item 9</t>
  </si>
  <si>
    <t>Item 10</t>
  </si>
  <si>
    <t>Event 10</t>
  </si>
  <si>
    <t>Event 11</t>
  </si>
  <si>
    <t>Event 12</t>
  </si>
  <si>
    <t>Team 6</t>
  </si>
  <si>
    <t>Team 7</t>
  </si>
  <si>
    <t>Chapter Awards</t>
  </si>
  <si>
    <t xml:space="preserve">Please note: numbers that already exist on template are for display purposes only.  Be sure that </t>
  </si>
  <si>
    <t xml:space="preserve">     the numbers included in your budget are accurate for each section.</t>
  </si>
  <si>
    <t>Total Per Caps:</t>
  </si>
  <si>
    <t>Total Insurance:</t>
  </si>
  <si>
    <t>New Member Program / Initiation Budget</t>
  </si>
  <si>
    <t>Estimated Dues Income:</t>
  </si>
  <si>
    <t>Estimated Dues Collectible:</t>
  </si>
  <si>
    <t>% Expected to be Uncollectible:</t>
  </si>
  <si>
    <t>Go through each tab of the spreadsheet entering appropriate information in the BLUE cells on each tab.</t>
  </si>
  <si>
    <t xml:space="preserve">     Please be sure that all totals on the summary page include the new category.</t>
  </si>
  <si>
    <t>Any added tabs/categories should be totaled and added to the "Summary" tab under income or expense.</t>
  </si>
  <si>
    <t>cells with yellow fill - formula driven</t>
  </si>
  <si>
    <t>Sorority Philanthropy</t>
  </si>
  <si>
    <t>Homecoming</t>
  </si>
  <si>
    <t>Alumni Weekend</t>
  </si>
  <si>
    <t>Rush brochures</t>
  </si>
  <si>
    <t>Rush posters</t>
  </si>
  <si>
    <t>Business cards/calendar magnets</t>
  </si>
  <si>
    <t>Disposable digital cameras</t>
  </si>
  <si>
    <t>Community Service Project</t>
  </si>
  <si>
    <t>Initiation supplies</t>
  </si>
  <si>
    <t>Basic supplies (light bulbs, trash bags, etc)</t>
  </si>
  <si>
    <t>Cleaning supplies</t>
  </si>
  <si>
    <t>Yard tools/supplies</t>
  </si>
  <si>
    <t>Furniture / asset purchases (couches, grill, etc)</t>
  </si>
  <si>
    <t>Utilities</t>
  </si>
  <si>
    <t>Rush T-Shirts</t>
  </si>
  <si>
    <t>Team 1</t>
  </si>
  <si>
    <t>Team 2</t>
  </si>
  <si>
    <t>Team 3</t>
  </si>
  <si>
    <t>Team 4</t>
  </si>
  <si>
    <t>Team 5</t>
  </si>
  <si>
    <t>Annual Rate</t>
  </si>
  <si>
    <t>input number of active brothers at the beginning of the school year</t>
  </si>
  <si>
    <t>NOTES/Comments</t>
  </si>
  <si>
    <t>This is the additional NM Fee charged to cover expenses at the local chapter.</t>
  </si>
  <si>
    <t>Input forecasted recruitment numbers for both Fall and Spring Semester</t>
  </si>
  <si>
    <t xml:space="preserve"> </t>
  </si>
  <si>
    <t xml:space="preserve">Fall Semester NM Fees </t>
  </si>
  <si>
    <t>October 20</t>
  </si>
  <si>
    <t>Fall Semester Init Fees</t>
  </si>
  <si>
    <t>November 20</t>
  </si>
  <si>
    <t>Initiation Late Fee Assessed</t>
  </si>
  <si>
    <t>December 5</t>
  </si>
  <si>
    <t>February 20</t>
  </si>
  <si>
    <t>April 20</t>
  </si>
  <si>
    <t>May 5</t>
  </si>
  <si>
    <t>Membership Fee Due Dates</t>
  </si>
  <si>
    <t xml:space="preserve">Spring Semester NM Fees </t>
  </si>
  <si>
    <t>Spring Semester Init Fees</t>
  </si>
  <si>
    <t>Total Initiation Fees to collect:</t>
  </si>
  <si>
    <t>Initiation Fee per New Member Local Fees:</t>
  </si>
  <si>
    <t># of expected New Member annually:</t>
  </si>
  <si>
    <t>New Member Local Fees:</t>
  </si>
  <si>
    <t>Ttotal New Member dues to collect:</t>
  </si>
  <si>
    <t>IHQ Initiation Fee per New Member:</t>
  </si>
  <si>
    <t>IHQ New Member Fee per Individual:</t>
  </si>
  <si>
    <t>When calculating keep in mind most chapters do not initiate all New Members</t>
  </si>
  <si>
    <t>Total New Member and Init Fees collected from New Members</t>
  </si>
  <si>
    <t>Rush Event #1</t>
  </si>
  <si>
    <t>Rush Event #2</t>
  </si>
  <si>
    <t>Rush Event #3</t>
  </si>
  <si>
    <t>Closed Rush</t>
  </si>
  <si>
    <t>Misc Rush Expense</t>
  </si>
  <si>
    <t>This budget should be based on full year estimates</t>
  </si>
  <si>
    <t>Annual Recruitment Costs</t>
  </si>
  <si>
    <t>Item/Event</t>
  </si>
  <si>
    <t>Chapter Expenses</t>
  </si>
  <si>
    <t>E-Board Budget</t>
  </si>
  <si>
    <t>Local Brother Dues</t>
  </si>
  <si>
    <t>Per Cap Total</t>
  </si>
  <si>
    <t>Risk Management Total</t>
  </si>
  <si>
    <t>Educational Assessment Fee Total</t>
  </si>
  <si>
    <t>Annual Local Dues Amt:</t>
  </si>
  <si>
    <t>enter the total dues to be collected for the full school year.</t>
  </si>
  <si>
    <t>(adjust the percentage based on chapter specific results)</t>
  </si>
  <si>
    <t>Total Local Chapter Expense Budget:</t>
  </si>
  <si>
    <t>Total Income:</t>
  </si>
  <si>
    <t>Breakeven Point</t>
  </si>
  <si>
    <t>Misc supplies (pens, etc)</t>
  </si>
  <si>
    <t>New Member Pins @ $3.50 each</t>
  </si>
  <si>
    <t>New Member Retreat / Camping</t>
  </si>
  <si>
    <t>Other Expenses</t>
  </si>
  <si>
    <t>IFC School Fees</t>
  </si>
  <si>
    <t>Chapter Composit</t>
  </si>
  <si>
    <t>cells with yellow fill - formula driven do not change</t>
  </si>
  <si>
    <t>FINAL ANNUAL BROTHER DUES</t>
  </si>
  <si>
    <t>Membership Fees Dues  Income</t>
  </si>
  <si>
    <t>Membership Fees Expense</t>
  </si>
  <si>
    <t>Fundraising/Other Income</t>
  </si>
  <si>
    <t>Etiquette Dinner ($10 per New Member)</t>
  </si>
  <si>
    <t>The International IHQ NM Fee per New Member.</t>
  </si>
  <si>
    <t>The International IHQ Init  Fee per New Member.</t>
  </si>
  <si>
    <t>This is the additional IHQ Init Fee charged to cover expenses at the local chapter.</t>
  </si>
  <si>
    <t>2022/2023 Academic Year</t>
  </si>
  <si>
    <t>change amount based on current fees</t>
  </si>
  <si>
    <t>change amount based on current fee</t>
  </si>
  <si>
    <t>ALL NUMBERS BASED ON ANNUAL AMOUNTS</t>
  </si>
  <si>
    <t xml:space="preserve">Annual Budget Guide </t>
  </si>
  <si>
    <t>Prior Year Debt/Expenses Carried over</t>
  </si>
  <si>
    <t>ANNUAL CHAPTER INCOME:</t>
  </si>
  <si>
    <t>ANNUAL CHAPTER EXPENSES:</t>
  </si>
  <si>
    <t>HQ Annual Fees</t>
  </si>
  <si>
    <t>see "Local Brother Dues" tab</t>
  </si>
  <si>
    <t>see "NM &amp; Init Fees" tab</t>
  </si>
  <si>
    <t>see "Fundraising-Other Income" tab</t>
  </si>
  <si>
    <t>payments owed to HQ or other Vendors from prior academic years</t>
  </si>
  <si>
    <t>see "Annual HQ Fees" Tab</t>
  </si>
  <si>
    <t>see "Chapter Expense Worksheet" Tab</t>
  </si>
  <si>
    <t>This tab is to determine if the proposed level of annual dues will meet and/or exceed the estimated expenses for the upcoming school year.</t>
  </si>
  <si>
    <t>Educational Assessment Fee per Chapter:</t>
  </si>
  <si>
    <t>Risk Management /per brother:</t>
  </si>
  <si>
    <t>Per Caps/per brother:</t>
  </si>
  <si>
    <t xml:space="preserve">Total HQ Fees </t>
  </si>
  <si>
    <t>Total New Members expected to be Initiated annually:</t>
  </si>
  <si>
    <t>New Member Fee Calculation:</t>
  </si>
  <si>
    <t>Initiation Fee Calculation:</t>
  </si>
  <si>
    <t>Est. Expenses</t>
  </si>
  <si>
    <t>Housing-Rent Expenses</t>
  </si>
  <si>
    <t>see "Housign-Rent Worksheet"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</si>
</sst>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name val="Open Sans Regular"/>
    </font>
    <font>
      <sz val="12"/>
      <name val="Open Sans Regular"/>
    </font>
    <font>
      <b/>
      <sz val="12"/>
      <color rgb="FFFF0000"/>
      <name val="Open Sans Regular"/>
    </font>
    <font>
      <b/>
      <sz val="12"/>
      <color indexed="10"/>
      <name val="Open Sans Regular"/>
    </font>
    <font>
      <sz val="12"/>
      <color indexed="12"/>
      <name val="Open Sans Regular"/>
    </font>
    <font>
      <sz val="10"/>
      <name val="Open Sans Regular"/>
    </font>
    <font>
      <b/>
      <sz val="12"/>
      <name val="Montserrat Regular"/>
    </font>
    <font>
      <sz val="12"/>
      <name val="Montserrat Regular"/>
    </font>
    <font>
      <sz val="12"/>
      <color rgb="FF0000FF"/>
      <name val="Open Sans Regular"/>
    </font>
    <font>
      <b/>
      <sz val="12"/>
      <color theme="1"/>
      <name val="Open Sans Regula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8" fontId="1" fillId="0" borderId="0" xfId="0" applyNumberFormat="1" applyFont="1"/>
    <xf numFmtId="0" fontId="2" fillId="0" borderId="0" xfId="0" applyFont="1" applyAlignment="1">
      <alignment horizontal="right"/>
    </xf>
    <xf numFmtId="8" fontId="2" fillId="0" borderId="0" xfId="0" applyNumberFormat="1" applyFont="1"/>
    <xf numFmtId="0" fontId="3" fillId="0" borderId="2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8" fontId="2" fillId="4" borderId="1" xfId="0" applyNumberFormat="1" applyFont="1" applyFill="1" applyBorder="1"/>
    <xf numFmtId="0" fontId="2" fillId="4" borderId="0" xfId="0" applyFont="1" applyFill="1"/>
    <xf numFmtId="0" fontId="2" fillId="3" borderId="0" xfId="0" applyFont="1" applyFill="1"/>
    <xf numFmtId="8" fontId="2" fillId="3" borderId="1" xfId="0" applyNumberFormat="1" applyFont="1" applyFill="1" applyBorder="1"/>
    <xf numFmtId="8" fontId="6" fillId="0" borderId="0" xfId="0" applyNumberFormat="1" applyFont="1"/>
    <xf numFmtId="0" fontId="6" fillId="0" borderId="0" xfId="0" applyFont="1"/>
    <xf numFmtId="0" fontId="5" fillId="0" borderId="0" xfId="0" applyFont="1"/>
    <xf numFmtId="0" fontId="5" fillId="4" borderId="0" xfId="0" applyFont="1" applyFill="1"/>
    <xf numFmtId="0" fontId="7" fillId="0" borderId="0" xfId="0" applyFont="1"/>
    <xf numFmtId="0" fontId="8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6" fillId="5" borderId="0" xfId="0" applyFont="1" applyFill="1"/>
    <xf numFmtId="8" fontId="6" fillId="5" borderId="0" xfId="0" applyNumberFormat="1" applyFont="1" applyFill="1"/>
    <xf numFmtId="8" fontId="5" fillId="0" borderId="0" xfId="0" applyNumberFormat="1" applyFont="1"/>
    <xf numFmtId="0" fontId="10" fillId="0" borderId="0" xfId="0" applyFont="1"/>
    <xf numFmtId="8" fontId="10" fillId="0" borderId="0" xfId="0" applyNumberFormat="1" applyFont="1"/>
    <xf numFmtId="0" fontId="2" fillId="6" borderId="0" xfId="0" applyFont="1" applyFill="1" applyAlignment="1">
      <alignment horizontal="center"/>
    </xf>
    <xf numFmtId="8" fontId="2" fillId="6" borderId="0" xfId="0" applyNumberFormat="1" applyFont="1" applyFill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8" fontId="5" fillId="0" borderId="0" xfId="0" applyNumberFormat="1" applyFont="1" applyAlignment="1">
      <alignment horizontal="center"/>
    </xf>
    <xf numFmtId="16" fontId="6" fillId="0" borderId="0" xfId="0" applyNumberFormat="1" applyFont="1"/>
    <xf numFmtId="0" fontId="6" fillId="0" borderId="3" xfId="0" applyFont="1" applyBorder="1"/>
    <xf numFmtId="0" fontId="5" fillId="0" borderId="1" xfId="0" applyFont="1" applyBorder="1"/>
    <xf numFmtId="0" fontId="6" fillId="0" borderId="0" xfId="0" applyFont="1" applyAlignment="1">
      <alignment horizontal="right"/>
    </xf>
    <xf numFmtId="49" fontId="6" fillId="0" borderId="0" xfId="0" applyNumberFormat="1" applyFont="1"/>
    <xf numFmtId="8" fontId="5" fillId="0" borderId="5" xfId="0" applyNumberFormat="1" applyFont="1" applyBorder="1"/>
    <xf numFmtId="0" fontId="6" fillId="4" borderId="1" xfId="0" applyFont="1" applyFill="1" applyBorder="1"/>
    <xf numFmtId="8" fontId="5" fillId="4" borderId="1" xfId="0" applyNumberFormat="1" applyFont="1" applyFill="1" applyBorder="1"/>
    <xf numFmtId="0" fontId="7" fillId="4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8" fontId="5" fillId="2" borderId="1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3" borderId="3" xfId="0" applyFont="1" applyFill="1" applyBorder="1"/>
    <xf numFmtId="0" fontId="6" fillId="0" borderId="1" xfId="0" applyFont="1" applyBorder="1"/>
    <xf numFmtId="8" fontId="5" fillId="3" borderId="1" xfId="0" applyNumberFormat="1" applyFont="1" applyFill="1" applyBorder="1"/>
    <xf numFmtId="0" fontId="9" fillId="0" borderId="1" xfId="0" applyFont="1" applyBorder="1"/>
    <xf numFmtId="0" fontId="13" fillId="0" borderId="1" xfId="0" applyFont="1" applyBorder="1"/>
    <xf numFmtId="0" fontId="6" fillId="5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right"/>
    </xf>
    <xf numFmtId="10" fontId="14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8" fontId="5" fillId="4" borderId="1" xfId="0" applyNumberFormat="1" applyFont="1" applyFill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right"/>
    </xf>
    <xf numFmtId="38" fontId="5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F16" sqref="F16"/>
    </sheetView>
  </sheetViews>
  <sheetFormatPr baseColWidth="10" defaultColWidth="8.83203125" defaultRowHeight="16"/>
  <cols>
    <col min="1" max="1" width="55.1640625" style="26" customWidth="1"/>
    <col min="2" max="16384" width="8.83203125" style="26"/>
  </cols>
  <sheetData>
    <row r="1" spans="1:8" ht="19">
      <c r="A1" s="70" t="s">
        <v>64</v>
      </c>
      <c r="B1" s="71"/>
      <c r="C1" s="71"/>
      <c r="D1" s="71"/>
      <c r="E1" s="71"/>
      <c r="F1" s="71"/>
      <c r="G1" s="71"/>
      <c r="H1" s="71"/>
    </row>
    <row r="2" spans="1:8" ht="19">
      <c r="A2" s="17"/>
    </row>
    <row r="3" spans="1:8" ht="19">
      <c r="A3" s="70" t="s">
        <v>33</v>
      </c>
      <c r="B3" s="71"/>
      <c r="C3" s="71"/>
      <c r="D3" s="71"/>
      <c r="E3" s="71"/>
      <c r="F3" s="71"/>
      <c r="G3" s="71"/>
    </row>
    <row r="4" spans="1:8" ht="19">
      <c r="A4" s="70" t="s">
        <v>34</v>
      </c>
      <c r="B4" s="71"/>
      <c r="C4" s="27"/>
    </row>
    <row r="5" spans="1:8" ht="19">
      <c r="A5" s="17"/>
      <c r="C5" s="27"/>
    </row>
    <row r="6" spans="1:8" ht="19">
      <c r="A6" s="70" t="s">
        <v>66</v>
      </c>
      <c r="B6" s="71"/>
      <c r="C6" s="71"/>
      <c r="D6" s="71"/>
      <c r="E6" s="71"/>
      <c r="F6" s="71"/>
      <c r="G6" s="71"/>
      <c r="H6" s="71"/>
    </row>
    <row r="7" spans="1:8" ht="19">
      <c r="A7" s="17" t="s">
        <v>65</v>
      </c>
      <c r="C7" s="27"/>
    </row>
    <row r="8" spans="1:8" ht="19">
      <c r="A8" s="17"/>
      <c r="C8" s="27"/>
    </row>
    <row r="9" spans="1:8" ht="19">
      <c r="A9" s="70" t="s">
        <v>56</v>
      </c>
      <c r="B9" s="71"/>
      <c r="C9" s="71"/>
      <c r="D9" s="71"/>
      <c r="E9" s="71"/>
      <c r="F9" s="71"/>
      <c r="G9" s="71"/>
    </row>
    <row r="10" spans="1:8" ht="19">
      <c r="A10" s="70" t="s">
        <v>57</v>
      </c>
      <c r="B10" s="71"/>
      <c r="C10" s="71"/>
      <c r="D10" s="71"/>
    </row>
    <row r="11" spans="1:8">
      <c r="C11" s="27"/>
    </row>
    <row r="12" spans="1:8">
      <c r="C12" s="27"/>
    </row>
    <row r="13" spans="1:8" ht="19">
      <c r="A13" s="20" t="s">
        <v>2</v>
      </c>
      <c r="C13" s="27"/>
    </row>
    <row r="14" spans="1:8" ht="19">
      <c r="A14" s="18" t="s">
        <v>3</v>
      </c>
    </row>
    <row r="15" spans="1:8" ht="19">
      <c r="A15" s="21" t="s">
        <v>67</v>
      </c>
    </row>
    <row r="16" spans="1:8" ht="19">
      <c r="A16" s="16"/>
    </row>
  </sheetData>
  <mergeCells count="6">
    <mergeCell ref="A10:D10"/>
    <mergeCell ref="A1:H1"/>
    <mergeCell ref="A3:G3"/>
    <mergeCell ref="A4:B4"/>
    <mergeCell ref="A9:G9"/>
    <mergeCell ref="A6:H6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27"/>
  <sheetViews>
    <sheetView zoomScale="90" workbookViewId="0">
      <selection sqref="A1:B1"/>
    </sheetView>
  </sheetViews>
  <sheetFormatPr baseColWidth="10" defaultColWidth="9.1640625" defaultRowHeight="16"/>
  <cols>
    <col min="1" max="1" width="52.83203125" style="2" bestFit="1" customWidth="1"/>
    <col min="2" max="2" width="11.6640625" style="2" bestFit="1" customWidth="1"/>
    <col min="3" max="3" width="65.6640625" style="3" bestFit="1" customWidth="1"/>
    <col min="4" max="16384" width="9.1640625" style="2"/>
  </cols>
  <sheetData>
    <row r="1" spans="1:3" ht="19">
      <c r="A1" s="72" t="s">
        <v>35</v>
      </c>
      <c r="B1" s="73"/>
      <c r="C1" s="15"/>
    </row>
    <row r="2" spans="1:3" ht="19">
      <c r="A2" s="17" t="s">
        <v>154</v>
      </c>
      <c r="B2" s="16"/>
      <c r="C2" s="15"/>
    </row>
    <row r="3" spans="1:3" ht="19">
      <c r="A3" s="18" t="s">
        <v>150</v>
      </c>
      <c r="B3" s="16"/>
      <c r="C3" s="15"/>
    </row>
    <row r="4" spans="1:3" ht="19">
      <c r="A4" s="19" t="s">
        <v>153</v>
      </c>
      <c r="B4" s="16"/>
      <c r="C4" s="15"/>
    </row>
    <row r="5" spans="1:3" ht="19">
      <c r="A5" s="16"/>
      <c r="B5" s="16"/>
      <c r="C5" s="15"/>
    </row>
    <row r="6" spans="1:3" ht="19">
      <c r="A6" s="20" t="s">
        <v>2</v>
      </c>
      <c r="B6" s="16"/>
      <c r="C6" s="15"/>
    </row>
    <row r="7" spans="1:3" ht="19">
      <c r="A7" s="18" t="s">
        <v>3</v>
      </c>
      <c r="B7" s="16"/>
      <c r="C7" s="15"/>
    </row>
    <row r="8" spans="1:3" ht="19">
      <c r="A8" s="21" t="s">
        <v>141</v>
      </c>
      <c r="B8" s="16"/>
      <c r="C8" s="15"/>
    </row>
    <row r="9" spans="1:3" ht="19">
      <c r="A9" s="16"/>
      <c r="B9" s="16"/>
      <c r="C9" s="15"/>
    </row>
    <row r="10" spans="1:3" ht="19">
      <c r="A10" s="22" t="s">
        <v>156</v>
      </c>
      <c r="B10" s="15"/>
      <c r="C10" s="16"/>
    </row>
    <row r="11" spans="1:3" ht="19">
      <c r="A11" s="49" t="s">
        <v>125</v>
      </c>
      <c r="B11" s="50">
        <f>+'Local Brother Dues'!B14</f>
        <v>0</v>
      </c>
      <c r="C11" s="51" t="s">
        <v>159</v>
      </c>
    </row>
    <row r="12" spans="1:3" ht="19">
      <c r="A12" s="49" t="s">
        <v>143</v>
      </c>
      <c r="B12" s="50">
        <f>SUM('NM &amp; Init Fees'!B17)</f>
        <v>290</v>
      </c>
      <c r="C12" s="51" t="s">
        <v>160</v>
      </c>
    </row>
    <row r="13" spans="1:3" ht="19">
      <c r="A13" s="49" t="s">
        <v>145</v>
      </c>
      <c r="B13" s="50">
        <f>SUM('Fundraising-Other Income'!C17)</f>
        <v>0</v>
      </c>
      <c r="C13" s="51" t="s">
        <v>161</v>
      </c>
    </row>
    <row r="14" spans="1:3" ht="19">
      <c r="A14" s="16"/>
      <c r="B14" s="15"/>
      <c r="C14" s="16"/>
    </row>
    <row r="15" spans="1:3" ht="19">
      <c r="A15" s="37" t="s">
        <v>133</v>
      </c>
      <c r="B15" s="50">
        <f>SUM(B11:B13)</f>
        <v>290</v>
      </c>
      <c r="C15" s="16"/>
    </row>
    <row r="16" spans="1:3" ht="19">
      <c r="A16" s="23"/>
      <c r="B16" s="23"/>
      <c r="C16" s="24"/>
    </row>
    <row r="17" spans="1:3" ht="19">
      <c r="A17" s="22" t="s">
        <v>157</v>
      </c>
      <c r="B17" s="25"/>
      <c r="C17" s="16"/>
    </row>
    <row r="18" spans="1:3" ht="19">
      <c r="A18" s="49" t="s">
        <v>155</v>
      </c>
      <c r="B18" s="42">
        <v>0</v>
      </c>
      <c r="C18" s="51" t="s">
        <v>162</v>
      </c>
    </row>
    <row r="19" spans="1:3" ht="19">
      <c r="A19" s="49" t="s">
        <v>158</v>
      </c>
      <c r="B19" s="50">
        <f>SUM('Annual HQ Fees'!B20)</f>
        <v>2565</v>
      </c>
      <c r="C19" s="51" t="s">
        <v>163</v>
      </c>
    </row>
    <row r="20" spans="1:3" ht="19">
      <c r="A20" s="49" t="s">
        <v>144</v>
      </c>
      <c r="B20" s="50">
        <f>SUM('NM &amp; Init Fees'!B17)</f>
        <v>290</v>
      </c>
      <c r="C20" s="52" t="s">
        <v>160</v>
      </c>
    </row>
    <row r="21" spans="1:3" ht="19">
      <c r="A21" s="49" t="s">
        <v>123</v>
      </c>
      <c r="B21" s="50">
        <f>SUM('Chapter Expense Worksheet'!C101)</f>
        <v>0</v>
      </c>
      <c r="C21" s="51" t="s">
        <v>164</v>
      </c>
    </row>
    <row r="22" spans="1:3" ht="19">
      <c r="A22" s="49" t="s">
        <v>174</v>
      </c>
      <c r="B22" s="50">
        <f>'Housing-Rent Worksheet'!B16</f>
        <v>0</v>
      </c>
      <c r="C22" s="51" t="s">
        <v>175</v>
      </c>
    </row>
    <row r="23" spans="1:3" ht="19">
      <c r="A23" s="16"/>
      <c r="B23" s="25"/>
      <c r="C23" s="16"/>
    </row>
    <row r="24" spans="1:3" ht="19">
      <c r="A24" s="37" t="s">
        <v>1</v>
      </c>
      <c r="B24" s="50">
        <f>SUM(B18:B23)</f>
        <v>2855</v>
      </c>
      <c r="C24" s="16"/>
    </row>
    <row r="25" spans="1:3" ht="19">
      <c r="A25" s="53"/>
      <c r="B25" s="53"/>
      <c r="C25" s="24"/>
    </row>
    <row r="26" spans="1:3" ht="19">
      <c r="A26" s="54" t="s">
        <v>134</v>
      </c>
      <c r="B26" s="50">
        <f>B15-B24</f>
        <v>-2565</v>
      </c>
      <c r="C26" s="15"/>
    </row>
    <row r="27" spans="1:3" ht="19">
      <c r="A27" s="54" t="s">
        <v>142</v>
      </c>
      <c r="B27" s="50">
        <f>SUM('Local Brother Dues'!B8)</f>
        <v>0</v>
      </c>
      <c r="C27" s="15"/>
    </row>
  </sheetData>
  <mergeCells count="1">
    <mergeCell ref="A1:B1"/>
  </mergeCells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4"/>
  <sheetViews>
    <sheetView workbookViewId="0">
      <selection activeCell="A14" activeCellId="3" sqref="A7:C8 A10:B10 A12:C12 A14:B14"/>
    </sheetView>
  </sheetViews>
  <sheetFormatPr baseColWidth="10" defaultColWidth="9.1640625" defaultRowHeight="19"/>
  <cols>
    <col min="1" max="1" width="52.1640625" style="16" customWidth="1"/>
    <col min="2" max="2" width="9.33203125" style="16" bestFit="1" customWidth="1"/>
    <col min="3" max="3" width="65.6640625" style="16" bestFit="1" customWidth="1"/>
    <col min="4" max="4" width="65.6640625" style="16" customWidth="1"/>
    <col min="5" max="16384" width="9.1640625" style="16"/>
  </cols>
  <sheetData>
    <row r="1" spans="1:7">
      <c r="A1" s="20" t="s">
        <v>2</v>
      </c>
      <c r="C1" s="15"/>
      <c r="G1" s="17"/>
    </row>
    <row r="2" spans="1:7">
      <c r="A2" s="18" t="s">
        <v>3</v>
      </c>
      <c r="C2" s="15"/>
    </row>
    <row r="3" spans="1:7">
      <c r="A3" s="21" t="s">
        <v>141</v>
      </c>
      <c r="C3" s="15"/>
      <c r="G3" s="17"/>
    </row>
    <row r="4" spans="1:7">
      <c r="C4" s="15"/>
      <c r="G4" s="17"/>
    </row>
    <row r="5" spans="1:7">
      <c r="A5" s="16" t="s">
        <v>165</v>
      </c>
    </row>
    <row r="7" spans="1:7">
      <c r="A7" s="55" t="s">
        <v>0</v>
      </c>
      <c r="B7" s="56">
        <v>1</v>
      </c>
      <c r="C7" s="37" t="s">
        <v>89</v>
      </c>
    </row>
    <row r="8" spans="1:7">
      <c r="A8" s="55" t="s">
        <v>129</v>
      </c>
      <c r="B8" s="57">
        <v>0</v>
      </c>
      <c r="C8" s="37" t="s">
        <v>130</v>
      </c>
    </row>
    <row r="9" spans="1:7">
      <c r="A9" s="33"/>
      <c r="B9" s="34"/>
    </row>
    <row r="10" spans="1:7">
      <c r="A10" s="55" t="s">
        <v>61</v>
      </c>
      <c r="B10" s="50">
        <f>+B8*B7</f>
        <v>0</v>
      </c>
    </row>
    <row r="11" spans="1:7">
      <c r="A11" s="38"/>
    </row>
    <row r="12" spans="1:7">
      <c r="A12" s="55" t="s">
        <v>63</v>
      </c>
      <c r="B12" s="58">
        <v>0.15</v>
      </c>
      <c r="C12" s="59" t="s">
        <v>131</v>
      </c>
    </row>
    <row r="13" spans="1:7">
      <c r="A13" s="38"/>
    </row>
    <row r="14" spans="1:7">
      <c r="A14" s="55" t="s">
        <v>62</v>
      </c>
      <c r="B14" s="50">
        <f>+(1-B12)*B10</f>
        <v>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18"/>
  <sheetViews>
    <sheetView workbookViewId="0">
      <selection activeCell="C21" sqref="C21"/>
    </sheetView>
  </sheetViews>
  <sheetFormatPr baseColWidth="10" defaultColWidth="9.1640625" defaultRowHeight="16"/>
  <cols>
    <col min="1" max="1" width="49.6640625" style="2" bestFit="1" customWidth="1"/>
    <col min="2" max="2" width="30" style="2" customWidth="1"/>
    <col min="3" max="3" width="8.1640625" style="2" bestFit="1" customWidth="1"/>
    <col min="4" max="4" width="17.33203125" style="5" customWidth="1"/>
    <col min="5" max="5" width="9.6640625" style="2" bestFit="1" customWidth="1"/>
    <col min="6" max="16384" width="9.1640625" style="2"/>
  </cols>
  <sheetData>
    <row r="1" spans="1:7">
      <c r="A1" s="10" t="s">
        <v>2</v>
      </c>
      <c r="C1" s="3"/>
      <c r="D1" s="2"/>
      <c r="G1" s="1"/>
    </row>
    <row r="2" spans="1:7">
      <c r="A2" s="12" t="s">
        <v>3</v>
      </c>
      <c r="C2" s="3"/>
      <c r="D2" s="2"/>
    </row>
    <row r="3" spans="1:7">
      <c r="A3" s="13" t="s">
        <v>141</v>
      </c>
      <c r="C3" s="3"/>
      <c r="D3" s="2"/>
      <c r="G3" s="1"/>
    </row>
    <row r="5" spans="1:7">
      <c r="A5" s="1" t="s">
        <v>4</v>
      </c>
    </row>
    <row r="6" spans="1:7">
      <c r="A6" s="28" t="s">
        <v>5</v>
      </c>
      <c r="B6" s="28" t="s">
        <v>6</v>
      </c>
      <c r="C6" s="29" t="s">
        <v>7</v>
      </c>
    </row>
    <row r="7" spans="1:7">
      <c r="A7" s="30" t="s">
        <v>8</v>
      </c>
      <c r="B7" s="31" t="s">
        <v>36</v>
      </c>
      <c r="C7" s="11">
        <v>0</v>
      </c>
      <c r="D7" s="2"/>
    </row>
    <row r="8" spans="1:7">
      <c r="A8" s="30" t="s">
        <v>8</v>
      </c>
      <c r="B8" s="31" t="s">
        <v>39</v>
      </c>
      <c r="C8" s="11">
        <v>0</v>
      </c>
      <c r="D8" s="2"/>
    </row>
    <row r="9" spans="1:7">
      <c r="A9" s="30" t="s">
        <v>8</v>
      </c>
      <c r="B9" s="31" t="s">
        <v>37</v>
      </c>
      <c r="C9" s="11">
        <v>0</v>
      </c>
      <c r="D9" s="2"/>
    </row>
    <row r="10" spans="1:7">
      <c r="A10" s="30" t="s">
        <v>8</v>
      </c>
      <c r="B10" s="31" t="s">
        <v>38</v>
      </c>
      <c r="C10" s="11">
        <v>0</v>
      </c>
      <c r="D10" s="2"/>
    </row>
    <row r="11" spans="1:7">
      <c r="A11" s="32" t="s">
        <v>8</v>
      </c>
      <c r="B11" s="31" t="s">
        <v>40</v>
      </c>
      <c r="C11" s="11">
        <v>0</v>
      </c>
      <c r="D11" s="2"/>
    </row>
    <row r="12" spans="1:7">
      <c r="A12" s="32" t="s">
        <v>8</v>
      </c>
      <c r="B12" s="31" t="s">
        <v>41</v>
      </c>
      <c r="C12" s="11">
        <v>0</v>
      </c>
      <c r="D12" s="2"/>
    </row>
    <row r="13" spans="1:7">
      <c r="A13" s="32" t="s">
        <v>8</v>
      </c>
      <c r="B13" s="31" t="s">
        <v>42</v>
      </c>
      <c r="C13" s="11">
        <v>0</v>
      </c>
      <c r="D13" s="2"/>
    </row>
    <row r="14" spans="1:7">
      <c r="A14" s="32" t="s">
        <v>8</v>
      </c>
      <c r="B14" s="31" t="s">
        <v>43</v>
      </c>
      <c r="C14" s="11">
        <v>0</v>
      </c>
      <c r="D14" s="2"/>
    </row>
    <row r="15" spans="1:7">
      <c r="A15" s="32" t="s">
        <v>8</v>
      </c>
      <c r="B15" s="31" t="s">
        <v>44</v>
      </c>
      <c r="C15" s="11">
        <v>0</v>
      </c>
      <c r="D15" s="2"/>
    </row>
    <row r="16" spans="1:7">
      <c r="C16" s="5"/>
      <c r="D16" s="2"/>
    </row>
    <row r="17" spans="2:4">
      <c r="B17" s="4" t="s">
        <v>9</v>
      </c>
      <c r="C17" s="14">
        <f>SUM(C7:C16)</f>
        <v>0</v>
      </c>
    </row>
    <row r="18" spans="2:4">
      <c r="D18" s="2"/>
    </row>
  </sheetData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20"/>
  <sheetViews>
    <sheetView workbookViewId="0">
      <selection activeCell="D14" sqref="D14"/>
    </sheetView>
  </sheetViews>
  <sheetFormatPr baseColWidth="10" defaultColWidth="9.1640625" defaultRowHeight="19"/>
  <cols>
    <col min="1" max="1" width="43.1640625" style="16" bestFit="1" customWidth="1"/>
    <col min="2" max="2" width="11" style="16" bestFit="1" customWidth="1"/>
    <col min="3" max="3" width="13.33203125" style="16" bestFit="1" customWidth="1"/>
    <col min="4" max="4" width="70" style="16" bestFit="1" customWidth="1"/>
    <col min="5" max="9" width="9.1640625" style="16"/>
    <col min="10" max="10" width="12.1640625" style="16" customWidth="1"/>
    <col min="11" max="16384" width="9.1640625" style="16"/>
  </cols>
  <sheetData>
    <row r="1" spans="1:10">
      <c r="A1" s="20" t="s">
        <v>2</v>
      </c>
      <c r="C1" s="15"/>
      <c r="F1" s="17"/>
    </row>
    <row r="2" spans="1:10">
      <c r="A2" s="18" t="s">
        <v>3</v>
      </c>
      <c r="C2" s="15"/>
    </row>
    <row r="3" spans="1:10">
      <c r="A3" s="21" t="s">
        <v>67</v>
      </c>
      <c r="C3" s="15"/>
      <c r="F3" s="17"/>
    </row>
    <row r="4" spans="1:10">
      <c r="C4" s="15"/>
      <c r="F4" s="17"/>
    </row>
    <row r="5" spans="1:10">
      <c r="D5" s="17" t="s">
        <v>90</v>
      </c>
      <c r="F5" s="17"/>
    </row>
    <row r="6" spans="1:10">
      <c r="A6" s="55" t="s">
        <v>0</v>
      </c>
      <c r="B6" s="56">
        <v>1</v>
      </c>
      <c r="D6" s="17" t="s">
        <v>89</v>
      </c>
    </row>
    <row r="7" spans="1:10">
      <c r="A7" s="38"/>
    </row>
    <row r="8" spans="1:10">
      <c r="A8" s="55" t="s">
        <v>168</v>
      </c>
      <c r="B8" s="60">
        <v>345</v>
      </c>
      <c r="C8" s="37" t="s">
        <v>88</v>
      </c>
      <c r="D8" s="37" t="s">
        <v>151</v>
      </c>
    </row>
    <row r="9" spans="1:10">
      <c r="A9" s="55" t="s">
        <v>58</v>
      </c>
      <c r="B9" s="61">
        <f>+B6*B8</f>
        <v>345</v>
      </c>
      <c r="C9" s="17"/>
      <c r="F9" s="17"/>
      <c r="G9" s="17"/>
      <c r="H9" s="17"/>
      <c r="I9" s="17"/>
      <c r="J9" s="17"/>
    </row>
    <row r="10" spans="1:10">
      <c r="A10" s="33"/>
      <c r="C10" s="17"/>
    </row>
    <row r="11" spans="1:10">
      <c r="A11" s="55" t="s">
        <v>167</v>
      </c>
      <c r="B11" s="60">
        <v>220</v>
      </c>
      <c r="C11" s="37" t="s">
        <v>88</v>
      </c>
      <c r="D11" s="37" t="s">
        <v>151</v>
      </c>
    </row>
    <row r="12" spans="1:10">
      <c r="A12" s="55" t="s">
        <v>59</v>
      </c>
      <c r="B12" s="61">
        <f>+B6*B11</f>
        <v>220</v>
      </c>
      <c r="C12" s="17"/>
      <c r="F12" s="17"/>
      <c r="G12" s="17"/>
      <c r="H12" s="17"/>
      <c r="I12" s="17"/>
      <c r="J12" s="17"/>
    </row>
    <row r="13" spans="1:10">
      <c r="A13" s="33"/>
      <c r="C13" s="17"/>
    </row>
    <row r="14" spans="1:10">
      <c r="A14" s="55" t="s">
        <v>166</v>
      </c>
      <c r="B14" s="60">
        <v>2000</v>
      </c>
      <c r="C14" s="37" t="s">
        <v>88</v>
      </c>
      <c r="D14" s="37" t="s">
        <v>152</v>
      </c>
    </row>
    <row r="15" spans="1:10">
      <c r="A15" s="38"/>
    </row>
    <row r="16" spans="1:10">
      <c r="A16" s="38"/>
    </row>
    <row r="17" spans="1:5">
      <c r="A17" s="62" t="s">
        <v>126</v>
      </c>
      <c r="B17" s="50">
        <f>SUM(B9)</f>
        <v>345</v>
      </c>
      <c r="E17" s="35"/>
    </row>
    <row r="18" spans="1:5">
      <c r="A18" s="55" t="s">
        <v>127</v>
      </c>
      <c r="B18" s="50">
        <f>SUM(B12)</f>
        <v>220</v>
      </c>
    </row>
    <row r="19" spans="1:5">
      <c r="A19" s="55" t="s">
        <v>128</v>
      </c>
      <c r="B19" s="50">
        <f>SUM(B14)</f>
        <v>2000</v>
      </c>
    </row>
    <row r="20" spans="1:5">
      <c r="A20" s="55" t="s">
        <v>169</v>
      </c>
      <c r="B20" s="50">
        <f>SUM(B17:B19)</f>
        <v>2565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25"/>
  <sheetViews>
    <sheetView zoomScaleNormal="100" workbookViewId="0">
      <selection activeCell="C12" sqref="C12"/>
    </sheetView>
  </sheetViews>
  <sheetFormatPr baseColWidth="10" defaultColWidth="9.1640625" defaultRowHeight="19"/>
  <cols>
    <col min="1" max="1" width="55.33203125" style="16" bestFit="1" customWidth="1"/>
    <col min="2" max="2" width="14.5" style="38" bestFit="1" customWidth="1"/>
    <col min="3" max="3" width="77.6640625" style="17" bestFit="1" customWidth="1"/>
    <col min="4" max="7" width="9.1640625" style="16"/>
    <col min="8" max="8" width="7.5" style="16" customWidth="1"/>
    <col min="9" max="16384" width="9.1640625" style="16"/>
  </cols>
  <sheetData>
    <row r="1" spans="1:8">
      <c r="A1" s="20" t="s">
        <v>2</v>
      </c>
      <c r="B1" s="16"/>
      <c r="C1" s="15"/>
      <c r="F1" s="17"/>
    </row>
    <row r="2" spans="1:8">
      <c r="A2" s="18" t="s">
        <v>3</v>
      </c>
      <c r="B2" s="16"/>
      <c r="C2" s="15"/>
    </row>
    <row r="3" spans="1:8">
      <c r="A3" s="21" t="s">
        <v>67</v>
      </c>
      <c r="B3" s="16"/>
      <c r="C3" s="15"/>
      <c r="F3" s="17"/>
    </row>
    <row r="5" spans="1:8">
      <c r="A5" s="74" t="s">
        <v>171</v>
      </c>
      <c r="B5" s="16"/>
      <c r="C5" s="16"/>
    </row>
    <row r="6" spans="1:8">
      <c r="A6" s="55" t="s">
        <v>108</v>
      </c>
      <c r="B6" s="56">
        <v>1</v>
      </c>
      <c r="C6" s="49" t="s">
        <v>92</v>
      </c>
    </row>
    <row r="7" spans="1:8">
      <c r="A7" s="55" t="s">
        <v>112</v>
      </c>
      <c r="B7" s="42">
        <v>85</v>
      </c>
      <c r="C7" s="49" t="s">
        <v>147</v>
      </c>
      <c r="H7" s="15"/>
    </row>
    <row r="8" spans="1:8">
      <c r="A8" s="55" t="s">
        <v>109</v>
      </c>
      <c r="B8" s="42">
        <v>0</v>
      </c>
      <c r="C8" s="49" t="s">
        <v>91</v>
      </c>
    </row>
    <row r="9" spans="1:8">
      <c r="A9" s="55" t="s">
        <v>110</v>
      </c>
      <c r="B9" s="50">
        <f>+B6*B7+B8*B6</f>
        <v>85</v>
      </c>
      <c r="C9" s="16"/>
    </row>
    <row r="10" spans="1:8">
      <c r="A10" s="17"/>
    </row>
    <row r="11" spans="1:8">
      <c r="A11" s="74" t="s">
        <v>172</v>
      </c>
      <c r="B11" s="16"/>
      <c r="C11" s="16"/>
    </row>
    <row r="12" spans="1:8">
      <c r="A12" s="55" t="s">
        <v>170</v>
      </c>
      <c r="B12" s="56">
        <v>1</v>
      </c>
      <c r="C12" s="49" t="s">
        <v>113</v>
      </c>
    </row>
    <row r="13" spans="1:8">
      <c r="A13" s="55" t="s">
        <v>111</v>
      </c>
      <c r="B13" s="42">
        <v>205</v>
      </c>
      <c r="C13" s="49" t="s">
        <v>148</v>
      </c>
      <c r="H13" s="15"/>
    </row>
    <row r="14" spans="1:8">
      <c r="A14" s="55" t="s">
        <v>107</v>
      </c>
      <c r="B14" s="42">
        <v>0</v>
      </c>
      <c r="C14" s="49" t="s">
        <v>149</v>
      </c>
    </row>
    <row r="15" spans="1:8">
      <c r="A15" s="55" t="s">
        <v>106</v>
      </c>
      <c r="B15" s="50">
        <f>+B12*B13+B14*B12</f>
        <v>205</v>
      </c>
      <c r="C15" s="16"/>
    </row>
    <row r="16" spans="1:8">
      <c r="A16" s="33"/>
      <c r="B16" s="25"/>
      <c r="C16" s="16"/>
    </row>
    <row r="17" spans="1:3">
      <c r="A17" s="38"/>
      <c r="B17" s="50">
        <f>SUM(B9+B15)</f>
        <v>290</v>
      </c>
      <c r="C17" s="49" t="s">
        <v>114</v>
      </c>
    </row>
    <row r="18" spans="1:3">
      <c r="C18" s="25"/>
    </row>
    <row r="19" spans="1:3" s="17" customFormat="1">
      <c r="A19" s="63" t="s">
        <v>103</v>
      </c>
    </row>
    <row r="20" spans="1:3" s="17" customFormat="1">
      <c r="A20" s="16" t="s">
        <v>94</v>
      </c>
      <c r="B20" s="39" t="s">
        <v>95</v>
      </c>
    </row>
    <row r="21" spans="1:3" s="17" customFormat="1">
      <c r="A21" s="16" t="s">
        <v>96</v>
      </c>
      <c r="B21" s="39" t="s">
        <v>97</v>
      </c>
    </row>
    <row r="22" spans="1:3" s="17" customFormat="1">
      <c r="A22" s="16" t="s">
        <v>98</v>
      </c>
      <c r="B22" s="39" t="s">
        <v>99</v>
      </c>
    </row>
    <row r="23" spans="1:3" s="17" customFormat="1">
      <c r="A23" s="16" t="s">
        <v>104</v>
      </c>
      <c r="B23" s="39" t="s">
        <v>100</v>
      </c>
    </row>
    <row r="24" spans="1:3" s="17" customFormat="1">
      <c r="A24" s="16" t="s">
        <v>105</v>
      </c>
      <c r="B24" s="39" t="s">
        <v>101</v>
      </c>
    </row>
    <row r="25" spans="1:3" s="17" customFormat="1">
      <c r="A25" s="16" t="s">
        <v>98</v>
      </c>
      <c r="B25" s="39" t="s">
        <v>102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101"/>
  <sheetViews>
    <sheetView topLeftCell="A17" zoomScaleNormal="100" workbookViewId="0">
      <selection activeCell="F42" sqref="F42"/>
    </sheetView>
  </sheetViews>
  <sheetFormatPr baseColWidth="10" defaultColWidth="9.1640625" defaultRowHeight="19"/>
  <cols>
    <col min="1" max="1" width="53.33203125" style="16" bestFit="1" customWidth="1"/>
    <col min="2" max="2" width="39.6640625" style="16" customWidth="1"/>
    <col min="3" max="3" width="14.5" style="25" bestFit="1" customWidth="1"/>
    <col min="4" max="4" width="10.5" style="25" customWidth="1"/>
    <col min="5" max="16384" width="9.1640625" style="16"/>
  </cols>
  <sheetData>
    <row r="1" spans="1:4">
      <c r="A1" s="20" t="s">
        <v>2</v>
      </c>
      <c r="C1" s="15"/>
      <c r="D1" s="16"/>
    </row>
    <row r="2" spans="1:4">
      <c r="A2" s="18" t="s">
        <v>3</v>
      </c>
      <c r="C2" s="15"/>
      <c r="D2" s="16"/>
    </row>
    <row r="3" spans="1:4">
      <c r="A3" s="21" t="s">
        <v>67</v>
      </c>
      <c r="C3" s="15"/>
      <c r="D3" s="16"/>
    </row>
    <row r="4" spans="1:4">
      <c r="D4" s="16"/>
    </row>
    <row r="5" spans="1:4">
      <c r="A5" s="44" t="s">
        <v>121</v>
      </c>
      <c r="B5" s="44" t="s">
        <v>122</v>
      </c>
      <c r="C5" s="46" t="s">
        <v>173</v>
      </c>
      <c r="D5" s="16"/>
    </row>
    <row r="6" spans="1:4">
      <c r="A6" s="37" t="s">
        <v>120</v>
      </c>
      <c r="B6" s="41" t="s">
        <v>71</v>
      </c>
      <c r="C6" s="42">
        <v>0</v>
      </c>
      <c r="D6" s="16"/>
    </row>
    <row r="7" spans="1:4">
      <c r="A7" s="37"/>
      <c r="B7" s="41" t="s">
        <v>72</v>
      </c>
      <c r="C7" s="42">
        <v>0</v>
      </c>
      <c r="D7" s="16"/>
    </row>
    <row r="8" spans="1:4">
      <c r="A8" s="37"/>
      <c r="B8" s="41" t="s">
        <v>73</v>
      </c>
      <c r="C8" s="42">
        <v>0</v>
      </c>
      <c r="D8" s="16"/>
    </row>
    <row r="9" spans="1:4">
      <c r="A9" s="49"/>
      <c r="B9" s="41" t="s">
        <v>82</v>
      </c>
      <c r="C9" s="42">
        <v>0</v>
      </c>
      <c r="D9" s="16"/>
    </row>
    <row r="10" spans="1:4">
      <c r="A10" s="37" t="s">
        <v>12</v>
      </c>
      <c r="B10" s="41" t="s">
        <v>115</v>
      </c>
      <c r="C10" s="42">
        <v>0</v>
      </c>
      <c r="D10" s="16"/>
    </row>
    <row r="11" spans="1:4">
      <c r="A11" s="37" t="s">
        <v>13</v>
      </c>
      <c r="B11" s="41" t="s">
        <v>116</v>
      </c>
      <c r="C11" s="42">
        <v>0</v>
      </c>
      <c r="D11" s="16"/>
    </row>
    <row r="12" spans="1:4">
      <c r="A12" s="37" t="s">
        <v>14</v>
      </c>
      <c r="B12" s="41" t="s">
        <v>117</v>
      </c>
      <c r="C12" s="42">
        <v>0</v>
      </c>
      <c r="D12" s="16"/>
    </row>
    <row r="13" spans="1:4">
      <c r="A13" s="49"/>
      <c r="B13" s="41" t="s">
        <v>118</v>
      </c>
      <c r="C13" s="42">
        <v>0</v>
      </c>
      <c r="D13" s="16"/>
    </row>
    <row r="14" spans="1:4">
      <c r="A14" s="49"/>
      <c r="B14" s="41" t="s">
        <v>119</v>
      </c>
      <c r="C14" s="42">
        <v>0</v>
      </c>
      <c r="D14" s="16"/>
    </row>
    <row r="15" spans="1:4">
      <c r="A15" s="49"/>
      <c r="B15" s="41" t="s">
        <v>119</v>
      </c>
      <c r="C15" s="42">
        <v>0</v>
      </c>
      <c r="D15" s="16"/>
    </row>
    <row r="16" spans="1:4">
      <c r="A16" s="49"/>
      <c r="B16" s="41" t="s">
        <v>119</v>
      </c>
      <c r="C16" s="42">
        <v>0</v>
      </c>
      <c r="D16" s="16"/>
    </row>
    <row r="17" spans="1:4">
      <c r="A17" s="49"/>
      <c r="B17" s="55" t="s">
        <v>16</v>
      </c>
      <c r="C17" s="50">
        <f>SUM(C6:C16)</f>
        <v>0</v>
      </c>
      <c r="D17" s="16"/>
    </row>
    <row r="19" spans="1:4">
      <c r="A19" s="44" t="s">
        <v>15</v>
      </c>
      <c r="B19" s="45" t="s">
        <v>6</v>
      </c>
      <c r="C19" s="46" t="s">
        <v>173</v>
      </c>
      <c r="D19" s="16"/>
    </row>
    <row r="20" spans="1:4">
      <c r="A20" s="37" t="s">
        <v>12</v>
      </c>
      <c r="B20" s="41" t="s">
        <v>36</v>
      </c>
      <c r="C20" s="42">
        <v>0</v>
      </c>
      <c r="D20" s="16"/>
    </row>
    <row r="21" spans="1:4">
      <c r="A21" s="37" t="s">
        <v>13</v>
      </c>
      <c r="B21" s="41" t="s">
        <v>39</v>
      </c>
      <c r="C21" s="42">
        <v>0</v>
      </c>
      <c r="D21" s="16"/>
    </row>
    <row r="22" spans="1:4">
      <c r="A22" s="49" t="s">
        <v>17</v>
      </c>
      <c r="B22" s="41" t="s">
        <v>37</v>
      </c>
      <c r="C22" s="42">
        <v>0</v>
      </c>
      <c r="D22" s="16"/>
    </row>
    <row r="23" spans="1:4">
      <c r="A23" s="49" t="s">
        <v>18</v>
      </c>
      <c r="B23" s="41" t="s">
        <v>69</v>
      </c>
      <c r="C23" s="42">
        <v>0</v>
      </c>
      <c r="D23" s="16"/>
    </row>
    <row r="24" spans="1:4">
      <c r="A24" s="49" t="s">
        <v>19</v>
      </c>
      <c r="B24" s="41" t="s">
        <v>68</v>
      </c>
      <c r="C24" s="42">
        <v>0</v>
      </c>
      <c r="D24" s="16"/>
    </row>
    <row r="25" spans="1:4">
      <c r="A25" s="49" t="s">
        <v>20</v>
      </c>
      <c r="B25" s="41" t="s">
        <v>68</v>
      </c>
      <c r="C25" s="42">
        <v>0</v>
      </c>
      <c r="D25" s="16"/>
    </row>
    <row r="26" spans="1:4">
      <c r="A26" s="49"/>
      <c r="B26" s="41" t="s">
        <v>42</v>
      </c>
      <c r="C26" s="42">
        <v>0</v>
      </c>
      <c r="D26" s="16"/>
    </row>
    <row r="27" spans="1:4">
      <c r="A27" s="49"/>
      <c r="B27" s="41" t="s">
        <v>43</v>
      </c>
      <c r="C27" s="42">
        <v>0</v>
      </c>
      <c r="D27" s="16"/>
    </row>
    <row r="28" spans="1:4">
      <c r="A28" s="49"/>
      <c r="B28" s="41" t="s">
        <v>44</v>
      </c>
      <c r="C28" s="42">
        <v>0</v>
      </c>
      <c r="D28" s="16"/>
    </row>
    <row r="29" spans="1:4">
      <c r="A29" s="49"/>
      <c r="B29" s="41" t="s">
        <v>50</v>
      </c>
      <c r="C29" s="42">
        <v>0</v>
      </c>
      <c r="D29" s="16"/>
    </row>
    <row r="30" spans="1:4">
      <c r="A30" s="49"/>
      <c r="B30" s="41" t="s">
        <v>51</v>
      </c>
      <c r="C30" s="42">
        <v>0</v>
      </c>
      <c r="D30" s="16"/>
    </row>
    <row r="31" spans="1:4">
      <c r="A31" s="49"/>
      <c r="B31" s="41" t="s">
        <v>52</v>
      </c>
      <c r="C31" s="42">
        <v>0</v>
      </c>
      <c r="D31" s="16"/>
    </row>
    <row r="32" spans="1:4">
      <c r="A32" s="49"/>
      <c r="B32" s="55" t="s">
        <v>16</v>
      </c>
      <c r="C32" s="50">
        <f>SUM(C20:C31)</f>
        <v>0</v>
      </c>
      <c r="D32" s="16"/>
    </row>
    <row r="33" spans="1:4">
      <c r="C33" s="16"/>
      <c r="D33" s="16"/>
    </row>
    <row r="34" spans="1:4">
      <c r="A34" s="44" t="s">
        <v>60</v>
      </c>
      <c r="B34" s="45" t="s">
        <v>93</v>
      </c>
      <c r="C34" s="46" t="s">
        <v>173</v>
      </c>
      <c r="D34" s="16"/>
    </row>
    <row r="35" spans="1:4">
      <c r="A35" s="49"/>
      <c r="B35" s="41" t="s">
        <v>135</v>
      </c>
      <c r="C35" s="42">
        <v>0</v>
      </c>
      <c r="D35" s="16"/>
    </row>
    <row r="36" spans="1:4">
      <c r="A36" s="49"/>
      <c r="B36" s="41" t="s">
        <v>74</v>
      </c>
      <c r="C36" s="42">
        <v>0</v>
      </c>
      <c r="D36" s="16"/>
    </row>
    <row r="37" spans="1:4">
      <c r="A37" s="49"/>
      <c r="B37" s="41" t="s">
        <v>75</v>
      </c>
      <c r="C37" s="42">
        <v>0</v>
      </c>
      <c r="D37" s="16"/>
    </row>
    <row r="38" spans="1:4">
      <c r="A38" s="49"/>
      <c r="B38" s="41" t="s">
        <v>146</v>
      </c>
      <c r="C38" s="42">
        <v>0</v>
      </c>
      <c r="D38" s="16"/>
    </row>
    <row r="39" spans="1:4">
      <c r="A39" s="49"/>
      <c r="B39" s="41" t="s">
        <v>137</v>
      </c>
      <c r="C39" s="42">
        <v>0</v>
      </c>
      <c r="D39" s="16"/>
    </row>
    <row r="40" spans="1:4">
      <c r="A40" s="49"/>
      <c r="B40" s="41" t="s">
        <v>76</v>
      </c>
      <c r="C40" s="42">
        <v>0</v>
      </c>
      <c r="D40" s="16"/>
    </row>
    <row r="41" spans="1:4">
      <c r="A41" s="49"/>
      <c r="B41" s="41" t="s">
        <v>136</v>
      </c>
      <c r="C41" s="42">
        <v>0</v>
      </c>
      <c r="D41" s="16"/>
    </row>
    <row r="42" spans="1:4">
      <c r="A42" s="49"/>
      <c r="B42" s="41"/>
      <c r="C42" s="42">
        <v>0</v>
      </c>
      <c r="D42" s="16"/>
    </row>
    <row r="43" spans="1:4">
      <c r="A43" s="49"/>
      <c r="B43" s="41"/>
      <c r="C43" s="42">
        <v>0</v>
      </c>
      <c r="D43" s="16"/>
    </row>
    <row r="44" spans="1:4">
      <c r="A44" s="49"/>
      <c r="B44" s="41"/>
      <c r="C44" s="42">
        <v>0</v>
      </c>
      <c r="D44" s="16"/>
    </row>
    <row r="45" spans="1:4">
      <c r="A45" s="49"/>
      <c r="B45" s="41"/>
      <c r="C45" s="42">
        <v>0</v>
      </c>
      <c r="D45" s="16"/>
    </row>
    <row r="46" spans="1:4">
      <c r="A46" s="49"/>
      <c r="B46" s="41"/>
      <c r="C46" s="42">
        <v>0</v>
      </c>
      <c r="D46" s="16"/>
    </row>
    <row r="47" spans="1:4">
      <c r="A47" s="49"/>
      <c r="B47" s="41"/>
      <c r="C47" s="42">
        <v>0</v>
      </c>
      <c r="D47" s="16"/>
    </row>
    <row r="48" spans="1:4">
      <c r="A48" s="49"/>
      <c r="B48" s="55" t="s">
        <v>16</v>
      </c>
      <c r="C48" s="50">
        <f>SUM(C35:C47)</f>
        <v>0</v>
      </c>
    </row>
    <row r="50" spans="1:3">
      <c r="A50" s="44" t="s">
        <v>21</v>
      </c>
      <c r="B50" s="45" t="s">
        <v>22</v>
      </c>
      <c r="C50" s="46" t="s">
        <v>173</v>
      </c>
    </row>
    <row r="51" spans="1:3">
      <c r="A51" s="37" t="s">
        <v>93</v>
      </c>
      <c r="B51" s="41" t="s">
        <v>83</v>
      </c>
      <c r="C51" s="42">
        <v>0</v>
      </c>
    </row>
    <row r="52" spans="1:3">
      <c r="A52" s="49"/>
      <c r="B52" s="41" t="s">
        <v>84</v>
      </c>
      <c r="C52" s="42">
        <v>0</v>
      </c>
    </row>
    <row r="53" spans="1:3">
      <c r="A53" s="49"/>
      <c r="B53" s="41" t="s">
        <v>85</v>
      </c>
      <c r="C53" s="42">
        <v>0</v>
      </c>
    </row>
    <row r="54" spans="1:3">
      <c r="A54" s="49"/>
      <c r="B54" s="41" t="s">
        <v>86</v>
      </c>
      <c r="C54" s="42">
        <v>0</v>
      </c>
    </row>
    <row r="55" spans="1:3">
      <c r="A55" s="49"/>
      <c r="B55" s="41" t="s">
        <v>87</v>
      </c>
      <c r="C55" s="42">
        <v>0</v>
      </c>
    </row>
    <row r="56" spans="1:3">
      <c r="A56" s="49"/>
      <c r="B56" s="41" t="s">
        <v>53</v>
      </c>
      <c r="C56" s="42">
        <v>0</v>
      </c>
    </row>
    <row r="57" spans="1:3">
      <c r="A57" s="49"/>
      <c r="B57" s="41" t="s">
        <v>54</v>
      </c>
      <c r="C57" s="42">
        <v>0</v>
      </c>
    </row>
    <row r="58" spans="1:3">
      <c r="A58" s="49"/>
      <c r="B58" s="55" t="s">
        <v>16</v>
      </c>
      <c r="C58" s="50">
        <f>SUM(C51:C57)</f>
        <v>0</v>
      </c>
    </row>
    <row r="60" spans="1:3">
      <c r="A60" s="44" t="s">
        <v>138</v>
      </c>
      <c r="B60" s="45" t="s">
        <v>22</v>
      </c>
      <c r="C60" s="46" t="s">
        <v>173</v>
      </c>
    </row>
    <row r="61" spans="1:3">
      <c r="A61" s="37" t="s">
        <v>93</v>
      </c>
      <c r="B61" s="41" t="s">
        <v>139</v>
      </c>
      <c r="C61" s="42">
        <v>0</v>
      </c>
    </row>
    <row r="62" spans="1:3">
      <c r="A62" s="49"/>
      <c r="B62" s="41" t="s">
        <v>140</v>
      </c>
      <c r="C62" s="42">
        <v>0</v>
      </c>
    </row>
    <row r="63" spans="1:3">
      <c r="A63" s="49"/>
      <c r="B63" s="41" t="s">
        <v>85</v>
      </c>
      <c r="C63" s="42">
        <v>0</v>
      </c>
    </row>
    <row r="64" spans="1:3">
      <c r="A64" s="49"/>
      <c r="B64" s="41" t="s">
        <v>86</v>
      </c>
      <c r="C64" s="42">
        <v>0</v>
      </c>
    </row>
    <row r="65" spans="1:3">
      <c r="A65" s="49"/>
      <c r="B65" s="41" t="s">
        <v>87</v>
      </c>
      <c r="C65" s="42">
        <v>0</v>
      </c>
    </row>
    <row r="66" spans="1:3">
      <c r="A66" s="49"/>
      <c r="B66" s="41" t="s">
        <v>53</v>
      </c>
      <c r="C66" s="42">
        <v>0</v>
      </c>
    </row>
    <row r="67" spans="1:3">
      <c r="A67" s="49"/>
      <c r="B67" s="41" t="s">
        <v>54</v>
      </c>
      <c r="C67" s="42">
        <v>0</v>
      </c>
    </row>
    <row r="68" spans="1:3">
      <c r="A68" s="49"/>
      <c r="B68" s="55" t="s">
        <v>16</v>
      </c>
      <c r="C68" s="50">
        <f>SUM(C61:C67)</f>
        <v>0</v>
      </c>
    </row>
    <row r="69" spans="1:3">
      <c r="A69" s="36"/>
      <c r="B69" s="33"/>
      <c r="C69" s="40"/>
    </row>
    <row r="70" spans="1:3">
      <c r="A70" s="44" t="s">
        <v>124</v>
      </c>
      <c r="B70" s="45" t="s">
        <v>23</v>
      </c>
      <c r="C70" s="46" t="s">
        <v>173</v>
      </c>
    </row>
    <row r="71" spans="1:3">
      <c r="A71" s="49"/>
      <c r="B71" s="41" t="s">
        <v>24</v>
      </c>
      <c r="C71" s="42">
        <v>0</v>
      </c>
    </row>
    <row r="72" spans="1:3">
      <c r="A72" s="49"/>
      <c r="B72" s="41" t="s">
        <v>25</v>
      </c>
      <c r="C72" s="42">
        <v>0</v>
      </c>
    </row>
    <row r="73" spans="1:3">
      <c r="A73" s="49"/>
      <c r="B73" s="41" t="s">
        <v>10</v>
      </c>
      <c r="C73" s="42">
        <v>0</v>
      </c>
    </row>
    <row r="74" spans="1:3">
      <c r="A74" s="49"/>
      <c r="B74" s="41" t="s">
        <v>10</v>
      </c>
      <c r="C74" s="42">
        <v>0</v>
      </c>
    </row>
    <row r="75" spans="1:3">
      <c r="A75" s="49"/>
      <c r="B75" s="41" t="s">
        <v>10</v>
      </c>
      <c r="C75" s="42">
        <v>0</v>
      </c>
    </row>
    <row r="76" spans="1:3">
      <c r="A76" s="49"/>
      <c r="B76" s="49"/>
      <c r="C76" s="49"/>
    </row>
    <row r="77" spans="1:3">
      <c r="A77" s="49"/>
      <c r="B77" s="55" t="s">
        <v>16</v>
      </c>
      <c r="C77" s="50">
        <f>SUM(C71:C76)</f>
        <v>0</v>
      </c>
    </row>
    <row r="79" spans="1:3">
      <c r="A79" s="44" t="s">
        <v>26</v>
      </c>
      <c r="B79" s="45" t="s">
        <v>23</v>
      </c>
      <c r="C79" s="46" t="s">
        <v>173</v>
      </c>
    </row>
    <row r="80" spans="1:3">
      <c r="A80" s="49"/>
      <c r="B80" s="41" t="s">
        <v>28</v>
      </c>
      <c r="C80" s="42">
        <v>0</v>
      </c>
    </row>
    <row r="81" spans="1:3">
      <c r="A81" s="49"/>
      <c r="B81" s="41" t="s">
        <v>27</v>
      </c>
      <c r="C81" s="42">
        <v>0</v>
      </c>
    </row>
    <row r="82" spans="1:3">
      <c r="A82" s="49"/>
      <c r="B82" s="41" t="s">
        <v>70</v>
      </c>
      <c r="C82" s="42">
        <v>0</v>
      </c>
    </row>
    <row r="83" spans="1:3">
      <c r="A83" s="49"/>
      <c r="B83" s="41" t="s">
        <v>10</v>
      </c>
      <c r="C83" s="42">
        <v>0</v>
      </c>
    </row>
    <row r="84" spans="1:3">
      <c r="A84" s="49"/>
      <c r="B84" s="43"/>
      <c r="C84" s="42">
        <v>0</v>
      </c>
    </row>
    <row r="85" spans="1:3">
      <c r="A85" s="49"/>
      <c r="B85" s="49"/>
      <c r="C85" s="49"/>
    </row>
    <row r="86" spans="1:3">
      <c r="A86" s="49"/>
      <c r="B86" s="55" t="s">
        <v>16</v>
      </c>
      <c r="C86" s="50">
        <f>SUM(C80:C85)</f>
        <v>0</v>
      </c>
    </row>
    <row r="88" spans="1:3">
      <c r="A88" s="44" t="s">
        <v>29</v>
      </c>
      <c r="B88" s="64" t="s">
        <v>31</v>
      </c>
      <c r="C88" s="65">
        <v>0</v>
      </c>
    </row>
    <row r="89" spans="1:3">
      <c r="A89" s="49"/>
      <c r="B89" s="37"/>
      <c r="C89" s="49"/>
    </row>
    <row r="90" spans="1:3">
      <c r="A90" s="49"/>
      <c r="B90" s="55" t="s">
        <v>30</v>
      </c>
      <c r="C90" s="60">
        <v>0</v>
      </c>
    </row>
    <row r="91" spans="1:3">
      <c r="A91" s="49"/>
      <c r="B91" s="49"/>
      <c r="C91" s="49"/>
    </row>
    <row r="92" spans="1:3">
      <c r="A92" s="49"/>
      <c r="B92" s="66" t="s">
        <v>23</v>
      </c>
      <c r="C92" s="67" t="s">
        <v>173</v>
      </c>
    </row>
    <row r="93" spans="1:3">
      <c r="A93" s="49"/>
      <c r="B93" s="41" t="s">
        <v>32</v>
      </c>
      <c r="C93" s="50">
        <f>+C90*C88</f>
        <v>0</v>
      </c>
    </row>
    <row r="94" spans="1:3">
      <c r="A94" s="49"/>
      <c r="B94" s="41" t="s">
        <v>55</v>
      </c>
      <c r="C94" s="42">
        <v>0</v>
      </c>
    </row>
    <row r="95" spans="1:3">
      <c r="A95" s="49"/>
      <c r="B95" s="41" t="s">
        <v>10</v>
      </c>
      <c r="C95" s="42">
        <v>0</v>
      </c>
    </row>
    <row r="96" spans="1:3">
      <c r="A96" s="49"/>
      <c r="B96" s="41" t="s">
        <v>10</v>
      </c>
      <c r="C96" s="42">
        <v>0</v>
      </c>
    </row>
    <row r="97" spans="1:3">
      <c r="A97" s="49"/>
      <c r="B97" s="41" t="s">
        <v>10</v>
      </c>
      <c r="C97" s="42">
        <v>0</v>
      </c>
    </row>
    <row r="98" spans="1:3">
      <c r="A98" s="49"/>
      <c r="B98" s="49"/>
      <c r="C98" s="49"/>
    </row>
    <row r="99" spans="1:3">
      <c r="A99" s="49"/>
      <c r="B99" s="55" t="s">
        <v>16</v>
      </c>
      <c r="C99" s="50">
        <f>SUM(C93:C98)</f>
        <v>0</v>
      </c>
    </row>
    <row r="101" spans="1:3">
      <c r="B101" s="55" t="s">
        <v>132</v>
      </c>
      <c r="C101" s="50">
        <f>SUM(C17,C32,C48,C58,C68,C77,C86,C99)</f>
        <v>0</v>
      </c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E16"/>
  <sheetViews>
    <sheetView workbookViewId="0">
      <selection activeCell="F13" sqref="F13"/>
    </sheetView>
  </sheetViews>
  <sheetFormatPr baseColWidth="10" defaultColWidth="8.83203125" defaultRowHeight="13"/>
  <cols>
    <col min="1" max="1" width="44.1640625" style="9" bestFit="1" customWidth="1"/>
    <col min="2" max="2" width="7" style="9" bestFit="1" customWidth="1"/>
    <col min="3" max="3" width="23.83203125" style="9" customWidth="1"/>
    <col min="4" max="4" width="5.33203125" style="9" customWidth="1"/>
    <col min="5" max="16384" width="8.83203125" style="9"/>
  </cols>
  <sheetData>
    <row r="1" spans="1:5" s="2" customFormat="1" ht="16">
      <c r="A1" s="6" t="s">
        <v>2</v>
      </c>
      <c r="B1" s="7"/>
      <c r="C1" s="3"/>
    </row>
    <row r="2" spans="1:5" s="2" customFormat="1" ht="16">
      <c r="A2" s="47" t="s">
        <v>3</v>
      </c>
      <c r="C2" s="3"/>
    </row>
    <row r="3" spans="1:5" s="2" customFormat="1" ht="16">
      <c r="A3" s="48" t="s">
        <v>67</v>
      </c>
      <c r="C3" s="3"/>
    </row>
    <row r="4" spans="1:5" s="2" customFormat="1" ht="16">
      <c r="E4" s="5"/>
    </row>
    <row r="5" spans="1:5" s="2" customFormat="1" ht="16">
      <c r="A5" s="68" t="s">
        <v>23</v>
      </c>
      <c r="B5" s="69" t="s">
        <v>11</v>
      </c>
      <c r="E5" s="5"/>
    </row>
    <row r="6" spans="1:5" s="2" customFormat="1" ht="16">
      <c r="A6" s="31" t="s">
        <v>77</v>
      </c>
      <c r="B6" s="11">
        <v>0</v>
      </c>
      <c r="E6" s="5"/>
    </row>
    <row r="7" spans="1:5" s="2" customFormat="1" ht="16">
      <c r="A7" s="31" t="s">
        <v>78</v>
      </c>
      <c r="B7" s="11">
        <v>0</v>
      </c>
      <c r="E7" s="5"/>
    </row>
    <row r="8" spans="1:5" s="2" customFormat="1" ht="16">
      <c r="A8" s="31" t="s">
        <v>79</v>
      </c>
      <c r="B8" s="11">
        <v>0</v>
      </c>
      <c r="E8" s="5"/>
    </row>
    <row r="9" spans="1:5" s="2" customFormat="1" ht="16">
      <c r="A9" s="31" t="s">
        <v>80</v>
      </c>
      <c r="B9" s="11">
        <v>0</v>
      </c>
      <c r="E9" s="5"/>
    </row>
    <row r="10" spans="1:5" s="2" customFormat="1" ht="16">
      <c r="A10" s="31" t="s">
        <v>81</v>
      </c>
      <c r="B10" s="11">
        <v>0</v>
      </c>
      <c r="E10" s="5"/>
    </row>
    <row r="11" spans="1:5" s="2" customFormat="1" ht="16">
      <c r="A11" s="31" t="s">
        <v>45</v>
      </c>
      <c r="B11" s="11">
        <v>0</v>
      </c>
      <c r="E11" s="5"/>
    </row>
    <row r="12" spans="1:5" s="2" customFormat="1" ht="16">
      <c r="A12" s="31" t="s">
        <v>46</v>
      </c>
      <c r="B12" s="11">
        <v>0</v>
      </c>
      <c r="E12" s="5"/>
    </row>
    <row r="13" spans="1:5" s="2" customFormat="1" ht="16">
      <c r="A13" s="31" t="s">
        <v>47</v>
      </c>
      <c r="B13" s="11">
        <v>0</v>
      </c>
      <c r="E13" s="5"/>
    </row>
    <row r="14" spans="1:5" s="2" customFormat="1" ht="16">
      <c r="A14" s="31" t="s">
        <v>48</v>
      </c>
      <c r="B14" s="11">
        <v>0</v>
      </c>
      <c r="E14" s="5"/>
    </row>
    <row r="15" spans="1:5" s="2" customFormat="1" ht="16">
      <c r="A15" s="31" t="s">
        <v>49</v>
      </c>
      <c r="B15" s="11">
        <v>0</v>
      </c>
      <c r="E15" s="5"/>
    </row>
    <row r="16" spans="1:5" ht="16">
      <c r="A16" s="8" t="s">
        <v>16</v>
      </c>
      <c r="B16" s="14">
        <f>SUM(B6:B15)</f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SUMMARY</vt:lpstr>
      <vt:lpstr>Local Brother Dues</vt:lpstr>
      <vt:lpstr>Fundraising-Other Income</vt:lpstr>
      <vt:lpstr>Annual HQ Fees</vt:lpstr>
      <vt:lpstr>NM &amp; Init Fees</vt:lpstr>
      <vt:lpstr>Chapter Expense Worksheet</vt:lpstr>
      <vt:lpstr>Housing-Rent Worksheet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Weppner</dc:creator>
  <cp:lastModifiedBy>Calvin Carie</cp:lastModifiedBy>
  <cp:lastPrinted>2006-12-02T19:15:10Z</cp:lastPrinted>
  <dcterms:created xsi:type="dcterms:W3CDTF">2002-04-05T23:39:36Z</dcterms:created>
  <dcterms:modified xsi:type="dcterms:W3CDTF">2024-09-12T13:33:20Z</dcterms:modified>
</cp:coreProperties>
</file>